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1330998\Documents\"/>
    </mc:Choice>
  </mc:AlternateContent>
  <bookViews>
    <workbookView xWindow="0" yWindow="0" windowWidth="23040" windowHeight="8616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2" l="1"/>
  <c r="I2" i="2" s="1"/>
  <c r="A1" i="1"/>
  <c r="B1" i="1" s="1"/>
  <c r="B6" i="1" l="1"/>
  <c r="B7" i="1" s="1"/>
  <c r="B8" i="1" s="1"/>
  <c r="B9" i="1" s="1"/>
  <c r="I27" i="1"/>
  <c r="I24" i="1"/>
  <c r="I21" i="1"/>
  <c r="I13" i="1"/>
  <c r="C29" i="1"/>
  <c r="C21" i="1"/>
  <c r="C13" i="1"/>
  <c r="I25" i="1" l="1"/>
  <c r="B10" i="1"/>
  <c r="B11" i="1" s="1"/>
  <c r="B12" i="1" s="1"/>
  <c r="B14" i="1" s="1"/>
  <c r="B15" i="1" s="1"/>
  <c r="B16" i="1" s="1"/>
  <c r="B17" i="1" s="1"/>
  <c r="B18" i="1" s="1"/>
  <c r="B19" i="1" s="1"/>
  <c r="B20" i="1" s="1"/>
  <c r="B22" i="1" s="1"/>
  <c r="B23" i="1" s="1"/>
  <c r="B24" i="1" s="1"/>
  <c r="B25" i="1" s="1"/>
  <c r="B26" i="1" s="1"/>
  <c r="B27" i="1" s="1"/>
  <c r="B28" i="1" s="1"/>
  <c r="H6" i="1" s="1"/>
  <c r="H7" i="1" s="1"/>
  <c r="H8" i="1" s="1"/>
  <c r="H9" i="1" s="1"/>
  <c r="H10" i="1" s="1"/>
  <c r="H11" i="1" s="1"/>
  <c r="H12" i="1" s="1"/>
  <c r="H14" i="1" s="1"/>
  <c r="H15" i="1" l="1"/>
  <c r="H16" i="1" s="1"/>
  <c r="H17" i="1" s="1"/>
  <c r="H18" i="1" s="1"/>
  <c r="H19" i="1" s="1"/>
  <c r="H20" i="1" s="1"/>
  <c r="H22" i="1" s="1"/>
  <c r="H23" i="1" s="1"/>
</calcChain>
</file>

<file path=xl/sharedStrings.xml><?xml version="1.0" encoding="utf-8"?>
<sst xmlns="http://schemas.openxmlformats.org/spreadsheetml/2006/main" count="107" uniqueCount="54">
  <si>
    <t>(A) Reporting Period</t>
  </si>
  <si>
    <t>(B) Date and Hours Worked:</t>
  </si>
  <si>
    <t>Date</t>
  </si>
  <si>
    <t>Hours</t>
  </si>
  <si>
    <t>Weekly Total</t>
  </si>
  <si>
    <t>Month Total</t>
  </si>
  <si>
    <t>Number of days worked</t>
  </si>
  <si>
    <t>during the month</t>
  </si>
  <si>
    <t>(C)</t>
  </si>
  <si>
    <t>LOS RIOS COMMUNITY COLLEGE DISTRICT</t>
  </si>
  <si>
    <t>(E)</t>
  </si>
  <si>
    <t>Employee I.D. Number</t>
  </si>
  <si>
    <t>(F)</t>
  </si>
  <si>
    <t>August</t>
  </si>
  <si>
    <t>January</t>
  </si>
  <si>
    <t>February</t>
  </si>
  <si>
    <t>March</t>
  </si>
  <si>
    <t>April</t>
  </si>
  <si>
    <t>May</t>
  </si>
  <si>
    <t>June</t>
  </si>
  <si>
    <t>July</t>
  </si>
  <si>
    <t>September</t>
  </si>
  <si>
    <t>October</t>
  </si>
  <si>
    <t>November</t>
  </si>
  <si>
    <t>December</t>
  </si>
  <si>
    <t>Wed</t>
  </si>
  <si>
    <t>Sat</t>
  </si>
  <si>
    <t>Sun</t>
  </si>
  <si>
    <t>Mon</t>
  </si>
  <si>
    <t>Fri</t>
  </si>
  <si>
    <t>Thu</t>
  </si>
  <si>
    <t>Tue</t>
  </si>
  <si>
    <t>holidays</t>
  </si>
  <si>
    <t>Independence Day</t>
  </si>
  <si>
    <t>Last Name - PLEASE PRINT</t>
  </si>
  <si>
    <t>First Name</t>
  </si>
  <si>
    <t>Middle Initial</t>
  </si>
  <si>
    <t>NOTE:</t>
  </si>
  <si>
    <t>ACCT</t>
  </si>
  <si>
    <t>FD</t>
  </si>
  <si>
    <t>ORG</t>
  </si>
  <si>
    <t>PROG</t>
  </si>
  <si>
    <t>TIME</t>
  </si>
  <si>
    <t>PAY RATE</t>
  </si>
  <si>
    <t>(H)</t>
  </si>
  <si>
    <t>I certify that this is a true statement of hours worked.</t>
  </si>
  <si>
    <t>Employee</t>
  </si>
  <si>
    <t>Supervisor</t>
  </si>
  <si>
    <t>Admin. Officer</t>
  </si>
  <si>
    <t>Print Last Name</t>
  </si>
  <si>
    <t>(D)</t>
  </si>
  <si>
    <t>Work Location:</t>
  </si>
  <si>
    <t>Federal Work Study</t>
  </si>
  <si>
    <t>(G) This space to be completed by the supervisor. Account Code must be either 2304 or 2314.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</si>
</sst>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/d;@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3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0" fillId="0" borderId="0" xfId="0" applyBorder="1"/>
    <xf numFmtId="165" fontId="0" fillId="0" borderId="0" xfId="0" applyNumberFormat="1"/>
    <xf numFmtId="0" fontId="2" fillId="0" borderId="0" xfId="0" applyFont="1" applyBorder="1" applyAlignment="1">
      <alignment vertical="top" wrapText="1"/>
    </xf>
    <xf numFmtId="14" fontId="3" fillId="2" borderId="0" xfId="1" applyNumberFormat="1"/>
    <xf numFmtId="0" fontId="3" fillId="2" borderId="0" xfId="1"/>
    <xf numFmtId="0" fontId="3" fillId="2" borderId="7" xfId="1" applyBorder="1" applyAlignment="1">
      <alignment horizontal="left"/>
    </xf>
    <xf numFmtId="0" fontId="3" fillId="2" borderId="4" xfId="1" applyBorder="1"/>
    <xf numFmtId="0" fontId="3" fillId="2" borderId="0" xfId="1" applyBorder="1"/>
    <xf numFmtId="0" fontId="3" fillId="2" borderId="1" xfId="1" applyBorder="1"/>
    <xf numFmtId="0" fontId="3" fillId="2" borderId="1" xfId="1" applyBorder="1" applyAlignment="1">
      <alignment horizontal="center"/>
    </xf>
    <xf numFmtId="0" fontId="3" fillId="2" borderId="0" xfId="1" applyBorder="1" applyAlignment="1">
      <alignment horizontal="center"/>
    </xf>
    <xf numFmtId="0" fontId="3" fillId="2" borderId="0" xfId="1" applyAlignment="1">
      <alignment horizontal="right"/>
    </xf>
    <xf numFmtId="0" fontId="3" fillId="2" borderId="7" xfId="1" applyBorder="1"/>
    <xf numFmtId="165" fontId="3" fillId="2" borderId="1" xfId="1" applyNumberFormat="1" applyBorder="1" applyAlignment="1">
      <alignment horizontal="center"/>
    </xf>
    <xf numFmtId="164" fontId="3" fillId="2" borderId="1" xfId="1" applyNumberFormat="1" applyBorder="1" applyAlignment="1">
      <alignment horizontal="center"/>
    </xf>
    <xf numFmtId="164" fontId="3" fillId="2" borderId="0" xfId="1" applyNumberFormat="1"/>
    <xf numFmtId="0" fontId="3" fillId="2" borderId="3" xfId="1" applyBorder="1" applyAlignment="1">
      <alignment vertical="top"/>
    </xf>
    <xf numFmtId="164" fontId="3" fillId="2" borderId="5" xfId="1" applyNumberFormat="1" applyBorder="1" applyAlignment="1">
      <alignment horizontal="center"/>
    </xf>
    <xf numFmtId="0" fontId="3" fillId="2" borderId="0" xfId="1" applyBorder="1" applyAlignment="1">
      <alignment vertical="top"/>
    </xf>
    <xf numFmtId="164" fontId="3" fillId="2" borderId="6" xfId="1" applyNumberFormat="1" applyBorder="1" applyAlignment="1">
      <alignment horizontal="center"/>
    </xf>
    <xf numFmtId="164" fontId="3" fillId="2" borderId="0" xfId="1" applyNumberFormat="1" applyBorder="1"/>
    <xf numFmtId="0" fontId="3" fillId="2" borderId="0" xfId="1" applyBorder="1" applyAlignment="1">
      <alignment vertical="center"/>
    </xf>
    <xf numFmtId="0" fontId="3" fillId="2" borderId="18" xfId="1" applyBorder="1" applyAlignment="1">
      <alignment horizontal="center"/>
    </xf>
    <xf numFmtId="0" fontId="3" fillId="2" borderId="19" xfId="1" applyBorder="1" applyAlignment="1">
      <alignment horizontal="center"/>
    </xf>
    <xf numFmtId="0" fontId="3" fillId="2" borderId="7" xfId="1" applyBorder="1" applyAlignment="1"/>
    <xf numFmtId="0" fontId="3" fillId="2" borderId="28" xfId="1" applyBorder="1" applyAlignment="1"/>
    <xf numFmtId="0" fontId="3" fillId="2" borderId="29" xfId="1" applyBorder="1" applyAlignment="1"/>
    <xf numFmtId="1" fontId="3" fillId="2" borderId="28" xfId="1" applyNumberFormat="1" applyBorder="1" applyAlignment="1"/>
    <xf numFmtId="164" fontId="3" fillId="2" borderId="6" xfId="1" applyNumberFormat="1" applyBorder="1"/>
    <xf numFmtId="0" fontId="3" fillId="2" borderId="24" xfId="1" applyBorder="1" applyAlignment="1"/>
    <xf numFmtId="0" fontId="3" fillId="2" borderId="19" xfId="1" applyBorder="1" applyAlignment="1"/>
    <xf numFmtId="0" fontId="3" fillId="2" borderId="26" xfId="1" applyBorder="1" applyAlignment="1"/>
    <xf numFmtId="164" fontId="3" fillId="2" borderId="5" xfId="1" applyNumberFormat="1" applyBorder="1"/>
    <xf numFmtId="0" fontId="3" fillId="2" borderId="20" xfId="1" applyBorder="1" applyAlignment="1">
      <alignment horizontal="center"/>
    </xf>
    <xf numFmtId="0" fontId="3" fillId="2" borderId="25" xfId="1" applyBorder="1" applyAlignment="1"/>
    <xf numFmtId="0" fontId="3" fillId="2" borderId="20" xfId="1" applyBorder="1" applyAlignment="1"/>
    <xf numFmtId="0" fontId="3" fillId="2" borderId="27" xfId="1" applyBorder="1" applyAlignment="1"/>
    <xf numFmtId="164" fontId="3" fillId="2" borderId="4" xfId="1" applyNumberFormat="1" applyBorder="1"/>
    <xf numFmtId="0" fontId="3" fillId="2" borderId="0" xfId="1" applyBorder="1" applyAlignment="1"/>
    <xf numFmtId="14" fontId="3" fillId="2" borderId="0" xfId="1" applyNumberFormat="1" applyBorder="1" applyAlignment="1"/>
    <xf numFmtId="0" fontId="3" fillId="2" borderId="24" xfId="1" applyBorder="1"/>
    <xf numFmtId="0" fontId="3" fillId="2" borderId="0" xfId="1" applyBorder="1" applyAlignment="1">
      <alignment vertical="top" wrapText="1"/>
    </xf>
    <xf numFmtId="0" fontId="3" fillId="2" borderId="26" xfId="1" applyBorder="1" applyAlignment="1">
      <alignment horizontal="center"/>
    </xf>
    <xf numFmtId="0" fontId="3" fillId="2" borderId="30" xfId="1" applyBorder="1" applyAlignment="1">
      <alignment horizontal="center"/>
    </xf>
    <xf numFmtId="0" fontId="3" fillId="2" borderId="24" xfId="1" applyBorder="1" applyAlignment="1">
      <alignment horizontal="center"/>
    </xf>
    <xf numFmtId="0" fontId="3" fillId="2" borderId="0" xfId="1" applyBorder="1" applyAlignment="1">
      <alignment horizontal="center"/>
    </xf>
    <xf numFmtId="0" fontId="3" fillId="2" borderId="21" xfId="1" applyBorder="1" applyAlignment="1">
      <alignment horizontal="center"/>
    </xf>
    <xf numFmtId="0" fontId="3" fillId="2" borderId="22" xfId="1" applyBorder="1" applyAlignment="1">
      <alignment horizontal="center"/>
    </xf>
    <xf numFmtId="0" fontId="3" fillId="2" borderId="23" xfId="1" applyBorder="1" applyAlignment="1">
      <alignment horizontal="center"/>
    </xf>
    <xf numFmtId="0" fontId="3" fillId="2" borderId="17" xfId="1" applyBorder="1" applyAlignment="1">
      <alignment horizontal="center"/>
    </xf>
    <xf numFmtId="0" fontId="3" fillId="2" borderId="15" xfId="1" applyBorder="1" applyAlignment="1">
      <alignment horizontal="center"/>
    </xf>
    <xf numFmtId="0" fontId="3" fillId="2" borderId="12" xfId="1" applyBorder="1" applyAlignment="1">
      <alignment horizontal="center"/>
    </xf>
    <xf numFmtId="0" fontId="3" fillId="2" borderId="11" xfId="1" applyBorder="1" applyAlignment="1">
      <alignment horizontal="center"/>
    </xf>
    <xf numFmtId="0" fontId="3" fillId="2" borderId="13" xfId="1" applyBorder="1" applyAlignment="1">
      <alignment horizontal="center"/>
    </xf>
    <xf numFmtId="0" fontId="3" fillId="2" borderId="7" xfId="1" applyBorder="1" applyAlignment="1">
      <alignment horizontal="center"/>
    </xf>
    <xf numFmtId="0" fontId="3" fillId="2" borderId="8" xfId="1" applyBorder="1" applyAlignment="1">
      <alignment horizontal="center"/>
    </xf>
    <xf numFmtId="0" fontId="3" fillId="2" borderId="14" xfId="1" applyBorder="1" applyAlignment="1">
      <alignment horizontal="center"/>
    </xf>
    <xf numFmtId="0" fontId="3" fillId="2" borderId="16" xfId="1" applyBorder="1" applyAlignment="1">
      <alignment horizontal="center"/>
    </xf>
    <xf numFmtId="0" fontId="3" fillId="2" borderId="9" xfId="1" applyBorder="1" applyAlignment="1">
      <alignment horizontal="center"/>
    </xf>
    <xf numFmtId="0" fontId="3" fillId="2" borderId="10" xfId="1" applyBorder="1" applyAlignment="1">
      <alignment horizontal="center"/>
    </xf>
    <xf numFmtId="0" fontId="3" fillId="2" borderId="16" xfId="1" applyBorder="1" applyAlignment="1">
      <alignment horizontal="center" vertical="center" wrapText="1"/>
    </xf>
    <xf numFmtId="0" fontId="3" fillId="2" borderId="14" xfId="1" applyBorder="1" applyAlignment="1">
      <alignment horizontal="center" vertical="center" wrapText="1"/>
    </xf>
    <xf numFmtId="0" fontId="3" fillId="2" borderId="7" xfId="1" applyBorder="1"/>
    <xf numFmtId="164" fontId="3" fillId="2" borderId="31" xfId="1" applyNumberFormat="1" applyBorder="1" applyAlignment="1">
      <alignment horizontal="center"/>
    </xf>
    <xf numFmtId="164" fontId="3" fillId="2" borderId="32" xfId="1" applyNumberFormat="1" applyBorder="1" applyAlignment="1">
      <alignment horizontal="center"/>
    </xf>
    <xf numFmtId="164" fontId="3" fillId="2" borderId="33" xfId="1" applyNumberFormat="1" applyBorder="1" applyAlignment="1">
      <alignment horizontal="center"/>
    </xf>
    <xf numFmtId="164" fontId="3" fillId="2" borderId="34" xfId="1" applyNumberFormat="1" applyBorder="1" applyAlignment="1">
      <alignment horizontal="center"/>
    </xf>
    <xf numFmtId="0" fontId="3" fillId="2" borderId="31" xfId="1" applyBorder="1" applyAlignment="1">
      <alignment horizontal="center"/>
    </xf>
    <xf numFmtId="0" fontId="3" fillId="2" borderId="32" xfId="1" applyBorder="1" applyAlignment="1">
      <alignment horizontal="center"/>
    </xf>
    <xf numFmtId="0" fontId="3" fillId="2" borderId="2" xfId="1" applyBorder="1" applyAlignment="1">
      <alignment horizontal="right"/>
    </xf>
    <xf numFmtId="0" fontId="3" fillId="2" borderId="24" xfId="1" applyBorder="1" applyAlignment="1">
      <alignment horizontal="right"/>
    </xf>
    <xf numFmtId="0" fontId="3" fillId="2" borderId="2" xfId="1" applyBorder="1" applyAlignment="1">
      <alignment horizontal="left"/>
    </xf>
    <xf numFmtId="0" fontId="3" fillId="2" borderId="24" xfId="1" applyBorder="1" applyAlignment="1">
      <alignment horizontal="left"/>
    </xf>
    <xf numFmtId="0" fontId="3" fillId="2" borderId="1" xfId="1" applyBorder="1" applyAlignment="1">
      <alignment horizontal="left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28</xdr:row>
      <xdr:rowOff>180975</xdr:rowOff>
    </xdr:from>
    <xdr:to>
      <xdr:col>10</xdr:col>
      <xdr:colOff>0</xdr:colOff>
      <xdr:row>32</xdr:row>
      <xdr:rowOff>114300</xdr:rowOff>
    </xdr:to>
    <xdr:sp macro="" textlink="">
      <xdr:nvSpPr>
        <xdr:cNvPr id="2" name="TextBox 1"/>
        <xdr:cNvSpPr txBox="1"/>
      </xdr:nvSpPr>
      <xdr:spPr>
        <a:xfrm>
          <a:off x="2181225" y="6429375"/>
          <a:ext cx="1809750" cy="1028700"/>
        </a:xfrm>
        <a:prstGeom prst="rect">
          <a:avLst/>
        </a:prstGeom>
        <a:noFill/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 b="1" i="1"/>
            <a:t>Reporting period is the 25th of the month to the 24th of the following month.  Only include hours that have been worked.</a:t>
          </a:r>
        </a:p>
      </xdr:txBody>
    </xdr:sp>
    <xdr:clientData/>
  </xdr:twoCellAnchor>
  <xdr:twoCellAnchor>
    <xdr:from>
      <xdr:col>0</xdr:col>
      <xdr:colOff>0</xdr:colOff>
      <xdr:row>29</xdr:row>
      <xdr:rowOff>152399</xdr:rowOff>
    </xdr:from>
    <xdr:to>
      <xdr:col>5</xdr:col>
      <xdr:colOff>104774</xdr:colOff>
      <xdr:row>32</xdr:row>
      <xdr:rowOff>38100</xdr:rowOff>
    </xdr:to>
    <xdr:sp macro="" textlink="">
      <xdr:nvSpPr>
        <xdr:cNvPr id="3" name="TextBox 2"/>
        <xdr:cNvSpPr txBox="1"/>
      </xdr:nvSpPr>
      <xdr:spPr>
        <a:xfrm>
          <a:off x="0" y="6638924"/>
          <a:ext cx="2181224" cy="742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  <a:spcAft>
              <a:spcPts val="200"/>
            </a:spcAft>
          </a:pPr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Distribution:</a:t>
          </a:r>
        </a:p>
        <a:p>
          <a:pPr>
            <a:lnSpc>
              <a:spcPct val="100000"/>
            </a:lnSpc>
            <a:spcAft>
              <a:spcPts val="200"/>
            </a:spcAft>
          </a:pPr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Green -  President, Admin./Admin. Officer</a:t>
          </a:r>
          <a:r>
            <a:rPr lang="en-US" sz="900"/>
            <a:t> </a:t>
          </a:r>
        </a:p>
        <a:p>
          <a:pPr>
            <a:lnSpc>
              <a:spcPct val="100000"/>
            </a:lnSpc>
            <a:spcAft>
              <a:spcPts val="200"/>
            </a:spcAft>
          </a:pPr>
          <a:r>
            <a:rPr lang="en-US" sz="9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ViceGoldenrod - Originating Office</a:t>
          </a:r>
        </a:p>
        <a:p>
          <a:pPr>
            <a:lnSpc>
              <a:spcPct val="100000"/>
            </a:lnSpc>
            <a:spcAft>
              <a:spcPts val="200"/>
            </a:spcAft>
          </a:pPr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White -Employee</a:t>
          </a:r>
          <a:r>
            <a:rPr lang="en-US" sz="900"/>
            <a:t> </a:t>
          </a:r>
        </a:p>
      </xdr:txBody>
    </xdr:sp>
    <xdr:clientData/>
  </xdr:twoCellAnchor>
  <xdr:twoCellAnchor>
    <xdr:from>
      <xdr:col>13</xdr:col>
      <xdr:colOff>0</xdr:colOff>
      <xdr:row>15</xdr:row>
      <xdr:rowOff>1</xdr:rowOff>
    </xdr:from>
    <xdr:to>
      <xdr:col>27</xdr:col>
      <xdr:colOff>171449</xdr:colOff>
      <xdr:row>18</xdr:row>
      <xdr:rowOff>76200</xdr:rowOff>
    </xdr:to>
    <xdr:sp macro="" textlink="">
      <xdr:nvSpPr>
        <xdr:cNvPr id="4" name="TextBox 3"/>
        <xdr:cNvSpPr txBox="1"/>
      </xdr:nvSpPr>
      <xdr:spPr>
        <a:xfrm>
          <a:off x="4629150" y="3152776"/>
          <a:ext cx="4705349" cy="790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timesheet is to be used for reporting student employment except for Federal Work</a:t>
          </a:r>
          <a:r>
            <a:rPr lang="en-US" sz="900"/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Study.  The timesheet is submitted to the College Business Services Office.  Employment in</a:t>
          </a:r>
          <a:r>
            <a:rPr lang="en-US" sz="900"/>
            <a:t> </a:t>
          </a:r>
          <a:r>
            <a:rPr lang="en-US" sz="9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classificdation is subject to Board Policy and Regulation for Student Employment (P-2631, R-2631).</a:t>
          </a:r>
          <a:r>
            <a:rPr lang="en-US" sz="900"/>
            <a:t> </a:t>
          </a:r>
        </a:p>
      </xdr:txBody>
    </xdr:sp>
    <xdr:clientData/>
  </xdr:twoCellAnchor>
  <xdr:twoCellAnchor>
    <xdr:from>
      <xdr:col>17</xdr:col>
      <xdr:colOff>266701</xdr:colOff>
      <xdr:row>30</xdr:row>
      <xdr:rowOff>238126</xdr:rowOff>
    </xdr:from>
    <xdr:to>
      <xdr:col>19</xdr:col>
      <xdr:colOff>171451</xdr:colOff>
      <xdr:row>31</xdr:row>
      <xdr:rowOff>123826</xdr:rowOff>
    </xdr:to>
    <xdr:sp macro="" textlink="">
      <xdr:nvSpPr>
        <xdr:cNvPr id="5" name="TextBox 4"/>
        <xdr:cNvSpPr txBox="1"/>
      </xdr:nvSpPr>
      <xdr:spPr>
        <a:xfrm>
          <a:off x="6191251" y="7010401"/>
          <a:ext cx="5524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/>
            <a:t>Signature</a:t>
          </a:r>
        </a:p>
      </xdr:txBody>
    </xdr:sp>
    <xdr:clientData/>
  </xdr:twoCellAnchor>
  <xdr:twoCellAnchor>
    <xdr:from>
      <xdr:col>25</xdr:col>
      <xdr:colOff>180975</xdr:colOff>
      <xdr:row>31</xdr:row>
      <xdr:rowOff>57151</xdr:rowOff>
    </xdr:from>
    <xdr:to>
      <xdr:col>27</xdr:col>
      <xdr:colOff>266700</xdr:colOff>
      <xdr:row>32</xdr:row>
      <xdr:rowOff>133350</xdr:rowOff>
    </xdr:to>
    <xdr:sp macro="" textlink="">
      <xdr:nvSpPr>
        <xdr:cNvPr id="6" name="TextBox 5"/>
        <xdr:cNvSpPr txBox="1"/>
      </xdr:nvSpPr>
      <xdr:spPr>
        <a:xfrm>
          <a:off x="8696325" y="7115176"/>
          <a:ext cx="733425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BS Form #91</a:t>
          </a:r>
        </a:p>
        <a:p>
          <a:r>
            <a:rPr lang="en-US" sz="800"/>
            <a:t>Revised 4/15</a:t>
          </a:r>
        </a:p>
      </xdr:txBody>
    </xdr:sp>
    <xdr:clientData/>
  </xdr:twoCellAnchor>
  <xdr:twoCellAnchor>
    <xdr:from>
      <xdr:col>23</xdr:col>
      <xdr:colOff>9525</xdr:colOff>
      <xdr:row>5</xdr:row>
      <xdr:rowOff>0</xdr:rowOff>
    </xdr:from>
    <xdr:to>
      <xdr:col>25</xdr:col>
      <xdr:colOff>0</xdr:colOff>
      <xdr:row>8</xdr:row>
      <xdr:rowOff>95250</xdr:rowOff>
    </xdr:to>
    <xdr:sp macro="" textlink="">
      <xdr:nvSpPr>
        <xdr:cNvPr id="7" name="TextBox 6"/>
        <xdr:cNvSpPr txBox="1"/>
      </xdr:nvSpPr>
      <xdr:spPr>
        <a:xfrm>
          <a:off x="7877175" y="771525"/>
          <a:ext cx="638175" cy="809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ARC</a:t>
          </a:r>
        </a:p>
        <a:p>
          <a:r>
            <a:rPr lang="en-US" sz="800"/>
            <a:t>CRC  </a:t>
          </a:r>
        </a:p>
        <a:p>
          <a:r>
            <a:rPr lang="en-US" sz="800"/>
            <a:t>SCC</a:t>
          </a:r>
        </a:p>
        <a:p>
          <a:r>
            <a:rPr lang="en-US" sz="800"/>
            <a:t>FLC</a:t>
          </a:r>
        </a:p>
        <a:p>
          <a:r>
            <a:rPr lang="en-US" sz="800"/>
            <a:t>DO </a:t>
          </a:r>
          <a:endParaRPr lang="en-US" sz="900"/>
        </a:p>
      </xdr:txBody>
    </xdr:sp>
    <xdr:clientData/>
  </xdr:twoCellAnchor>
  <xdr:twoCellAnchor>
    <xdr:from>
      <xdr:col>24</xdr:col>
      <xdr:colOff>19050</xdr:colOff>
      <xdr:row>5</xdr:row>
      <xdr:rowOff>47625</xdr:rowOff>
    </xdr:from>
    <xdr:to>
      <xdr:col>24</xdr:col>
      <xdr:colOff>123825</xdr:colOff>
      <xdr:row>5</xdr:row>
      <xdr:rowOff>152400</xdr:rowOff>
    </xdr:to>
    <xdr:sp macro="" textlink="">
      <xdr:nvSpPr>
        <xdr:cNvPr id="8" name="Rectangle 7"/>
        <xdr:cNvSpPr/>
      </xdr:nvSpPr>
      <xdr:spPr>
        <a:xfrm>
          <a:off x="8210550" y="819150"/>
          <a:ext cx="104775" cy="1047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19050</xdr:colOff>
      <xdr:row>5</xdr:row>
      <xdr:rowOff>180975</xdr:rowOff>
    </xdr:from>
    <xdr:to>
      <xdr:col>24</xdr:col>
      <xdr:colOff>123825</xdr:colOff>
      <xdr:row>6</xdr:row>
      <xdr:rowOff>47625</xdr:rowOff>
    </xdr:to>
    <xdr:sp macro="" textlink="">
      <xdr:nvSpPr>
        <xdr:cNvPr id="14" name="Rectangle 13"/>
        <xdr:cNvSpPr/>
      </xdr:nvSpPr>
      <xdr:spPr>
        <a:xfrm>
          <a:off x="8210550" y="952500"/>
          <a:ext cx="104775" cy="1047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19050</xdr:colOff>
      <xdr:row>6</xdr:row>
      <xdr:rowOff>66675</xdr:rowOff>
    </xdr:from>
    <xdr:to>
      <xdr:col>24</xdr:col>
      <xdr:colOff>123825</xdr:colOff>
      <xdr:row>6</xdr:row>
      <xdr:rowOff>171450</xdr:rowOff>
    </xdr:to>
    <xdr:sp macro="" textlink="">
      <xdr:nvSpPr>
        <xdr:cNvPr id="15" name="Rectangle 14"/>
        <xdr:cNvSpPr/>
      </xdr:nvSpPr>
      <xdr:spPr>
        <a:xfrm>
          <a:off x="8210550" y="1076325"/>
          <a:ext cx="104775" cy="1047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19050</xdr:colOff>
      <xdr:row>6</xdr:row>
      <xdr:rowOff>190500</xdr:rowOff>
    </xdr:from>
    <xdr:to>
      <xdr:col>24</xdr:col>
      <xdr:colOff>123825</xdr:colOff>
      <xdr:row>7</xdr:row>
      <xdr:rowOff>57150</xdr:rowOff>
    </xdr:to>
    <xdr:sp macro="" textlink="">
      <xdr:nvSpPr>
        <xdr:cNvPr id="16" name="Rectangle 15"/>
        <xdr:cNvSpPr/>
      </xdr:nvSpPr>
      <xdr:spPr>
        <a:xfrm>
          <a:off x="8210550" y="1200150"/>
          <a:ext cx="104775" cy="1047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19050</xdr:colOff>
      <xdr:row>7</xdr:row>
      <xdr:rowOff>76200</xdr:rowOff>
    </xdr:from>
    <xdr:to>
      <xdr:col>24</xdr:col>
      <xdr:colOff>123825</xdr:colOff>
      <xdr:row>7</xdr:row>
      <xdr:rowOff>180975</xdr:rowOff>
    </xdr:to>
    <xdr:sp macro="" textlink="">
      <xdr:nvSpPr>
        <xdr:cNvPr id="17" name="Rectangle 16"/>
        <xdr:cNvSpPr/>
      </xdr:nvSpPr>
      <xdr:spPr>
        <a:xfrm>
          <a:off x="8210550" y="1323975"/>
          <a:ext cx="104775" cy="1047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314325</xdr:colOff>
      <xdr:row>5</xdr:row>
      <xdr:rowOff>0</xdr:rowOff>
    </xdr:from>
    <xdr:to>
      <xdr:col>26</xdr:col>
      <xdr:colOff>304800</xdr:colOff>
      <xdr:row>8</xdr:row>
      <xdr:rowOff>95250</xdr:rowOff>
    </xdr:to>
    <xdr:sp macro="" textlink="">
      <xdr:nvSpPr>
        <xdr:cNvPr id="18" name="TextBox 17"/>
        <xdr:cNvSpPr txBox="1"/>
      </xdr:nvSpPr>
      <xdr:spPr>
        <a:xfrm>
          <a:off x="8505825" y="771525"/>
          <a:ext cx="638175" cy="809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FM</a:t>
          </a:r>
        </a:p>
        <a:p>
          <a:r>
            <a:rPr lang="en-US" sz="800"/>
            <a:t>SRPSTC</a:t>
          </a:r>
        </a:p>
        <a:p>
          <a:r>
            <a:rPr lang="en-US" sz="800"/>
            <a:t>ETW</a:t>
          </a:r>
        </a:p>
      </xdr:txBody>
    </xdr:sp>
    <xdr:clientData/>
  </xdr:twoCellAnchor>
  <xdr:twoCellAnchor>
    <xdr:from>
      <xdr:col>26</xdr:col>
      <xdr:colOff>104775</xdr:colOff>
      <xdr:row>5</xdr:row>
      <xdr:rowOff>57150</xdr:rowOff>
    </xdr:from>
    <xdr:to>
      <xdr:col>26</xdr:col>
      <xdr:colOff>209550</xdr:colOff>
      <xdr:row>5</xdr:row>
      <xdr:rowOff>161925</xdr:rowOff>
    </xdr:to>
    <xdr:sp macro="" textlink="">
      <xdr:nvSpPr>
        <xdr:cNvPr id="19" name="Rectangle 18"/>
        <xdr:cNvSpPr/>
      </xdr:nvSpPr>
      <xdr:spPr>
        <a:xfrm>
          <a:off x="8943975" y="828675"/>
          <a:ext cx="104775" cy="1047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104775</xdr:colOff>
      <xdr:row>5</xdr:row>
      <xdr:rowOff>180975</xdr:rowOff>
    </xdr:from>
    <xdr:to>
      <xdr:col>26</xdr:col>
      <xdr:colOff>209550</xdr:colOff>
      <xdr:row>6</xdr:row>
      <xdr:rowOff>47625</xdr:rowOff>
    </xdr:to>
    <xdr:sp macro="" textlink="">
      <xdr:nvSpPr>
        <xdr:cNvPr id="20" name="Rectangle 19"/>
        <xdr:cNvSpPr/>
      </xdr:nvSpPr>
      <xdr:spPr>
        <a:xfrm>
          <a:off x="8943975" y="952500"/>
          <a:ext cx="104775" cy="1047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104775</xdr:colOff>
      <xdr:row>6</xdr:row>
      <xdr:rowOff>66675</xdr:rowOff>
    </xdr:from>
    <xdr:to>
      <xdr:col>26</xdr:col>
      <xdr:colOff>209550</xdr:colOff>
      <xdr:row>6</xdr:row>
      <xdr:rowOff>171450</xdr:rowOff>
    </xdr:to>
    <xdr:sp macro="" textlink="">
      <xdr:nvSpPr>
        <xdr:cNvPr id="21" name="Rectangle 20"/>
        <xdr:cNvSpPr/>
      </xdr:nvSpPr>
      <xdr:spPr>
        <a:xfrm>
          <a:off x="8943975" y="1076325"/>
          <a:ext cx="104775" cy="1047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314325</xdr:colOff>
      <xdr:row>18</xdr:row>
      <xdr:rowOff>180974</xdr:rowOff>
    </xdr:from>
    <xdr:to>
      <xdr:col>22</xdr:col>
      <xdr:colOff>0</xdr:colOff>
      <xdr:row>20</xdr:row>
      <xdr:rowOff>28575</xdr:rowOff>
    </xdr:to>
    <xdr:sp macro="" textlink="">
      <xdr:nvSpPr>
        <xdr:cNvPr id="9" name="TextBox 8"/>
        <xdr:cNvSpPr txBox="1"/>
      </xdr:nvSpPr>
      <xdr:spPr>
        <a:xfrm>
          <a:off x="6886575" y="4048124"/>
          <a:ext cx="657225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 b="1"/>
            <a:t>PROJECT/</a:t>
          </a:r>
          <a:r>
            <a:rPr lang="en-US" sz="700" b="1" baseline="0"/>
            <a:t> GRANT</a:t>
          </a:r>
          <a:endParaRPr lang="en-US" sz="7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tabSelected="1" view="pageLayout" zoomScaleNormal="100" workbookViewId="0">
      <selection activeCell="AC9" sqref="AC9"/>
    </sheetView>
  </sheetViews>
  <sheetFormatPr defaultRowHeight="14.4" x14ac:dyDescent="0.3"/>
  <cols>
    <col min="1" max="1" width="6.6640625" customWidth="1"/>
    <col min="2" max="2" width="8.44140625" customWidth="1"/>
    <col min="3" max="3" width="6.6640625" customWidth="1"/>
    <col min="4" max="4" width="4" customWidth="1"/>
    <col min="5" max="6" width="3.33203125" customWidth="1"/>
    <col min="7" max="7" width="6.109375" customWidth="1"/>
    <col min="8" max="9" width="6.6640625" customWidth="1"/>
    <col min="10" max="10" width="4" customWidth="1"/>
    <col min="11" max="11" width="1.109375" customWidth="1"/>
    <col min="12" max="12" width="3.109375" customWidth="1"/>
    <col min="13" max="30" width="4.5546875" customWidth="1"/>
  </cols>
  <sheetData>
    <row r="1" spans="1:28" ht="8.25" customHeight="1" x14ac:dyDescent="0.3">
      <c r="A1" s="5" t="e">
        <f>IF(VLOOKUP($D$2,Sheet2!$D$1:$E$12,2,FALSE)=1,DATE(2018,12,25),DATE("20"&amp;$H$2,VLOOKUP($D$2,Sheet2!$D$1:$E$12,2,FALSE)-1,25))</f>
        <v>#N/A</v>
      </c>
      <c r="B1" s="6" t="e">
        <f>TEXT(A1,"ddd")</f>
        <v>#N/A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15" customHeight="1" x14ac:dyDescent="0.3">
      <c r="A2" s="6" t="s">
        <v>0</v>
      </c>
      <c r="B2" s="6"/>
      <c r="C2" s="6"/>
      <c r="D2" s="56"/>
      <c r="E2" s="56"/>
      <c r="F2" s="56"/>
      <c r="G2" s="6">
        <v>20</v>
      </c>
      <c r="H2" s="7">
        <v>20</v>
      </c>
      <c r="I2" s="6"/>
      <c r="J2" s="6"/>
      <c r="K2" s="6"/>
      <c r="L2" s="8"/>
      <c r="M2" s="47" t="s">
        <v>9</v>
      </c>
      <c r="N2" s="47"/>
      <c r="O2" s="47"/>
      <c r="P2" s="47"/>
      <c r="Q2" s="47"/>
      <c r="R2" s="47"/>
      <c r="S2" s="47"/>
      <c r="T2" s="47"/>
      <c r="U2" s="47"/>
      <c r="V2" s="47"/>
      <c r="W2" s="47"/>
      <c r="X2" s="6"/>
      <c r="Y2" s="6"/>
      <c r="Z2" s="6"/>
      <c r="AA2" s="6"/>
      <c r="AB2" s="6"/>
    </row>
    <row r="3" spans="1:28" ht="7.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8"/>
      <c r="M3" s="9"/>
      <c r="N3" s="9"/>
      <c r="O3" s="9"/>
      <c r="P3" s="9"/>
      <c r="Q3" s="9"/>
      <c r="R3" s="9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x14ac:dyDescent="0.3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47" t="s">
        <v>52</v>
      </c>
      <c r="N4" s="47"/>
      <c r="O4" s="47"/>
      <c r="P4" s="47"/>
      <c r="Q4" s="47"/>
      <c r="R4" s="47"/>
      <c r="S4" s="47"/>
      <c r="T4" s="47"/>
      <c r="U4" s="47"/>
      <c r="V4" s="47"/>
      <c r="W4" s="47"/>
      <c r="X4" s="6"/>
      <c r="Y4" s="6"/>
      <c r="Z4" s="6"/>
      <c r="AA4" s="6"/>
      <c r="AB4" s="6"/>
    </row>
    <row r="5" spans="1:28" x14ac:dyDescent="0.3">
      <c r="A5" s="10"/>
      <c r="B5" s="11" t="s">
        <v>2</v>
      </c>
      <c r="C5" s="11" t="s">
        <v>3</v>
      </c>
      <c r="D5" s="12"/>
      <c r="E5" s="12"/>
      <c r="F5" s="6"/>
      <c r="G5" s="10"/>
      <c r="H5" s="11" t="s">
        <v>2</v>
      </c>
      <c r="I5" s="11" t="s">
        <v>3</v>
      </c>
      <c r="J5" s="6"/>
      <c r="K5" s="6"/>
      <c r="L5" s="8"/>
      <c r="M5" s="9"/>
      <c r="N5" s="9"/>
      <c r="O5" s="9"/>
      <c r="P5" s="9"/>
      <c r="Q5" s="9"/>
      <c r="R5" s="9"/>
      <c r="S5" s="6"/>
      <c r="T5" s="6"/>
      <c r="U5" s="6"/>
      <c r="V5" s="6"/>
      <c r="W5" s="13" t="s">
        <v>50</v>
      </c>
      <c r="X5" s="14" t="s">
        <v>51</v>
      </c>
      <c r="Y5" s="14"/>
      <c r="Z5" s="9"/>
      <c r="AA5" s="6"/>
      <c r="AB5" s="6"/>
    </row>
    <row r="6" spans="1:28" ht="18.75" customHeight="1" x14ac:dyDescent="0.3">
      <c r="A6" s="10" t="s">
        <v>26</v>
      </c>
      <c r="B6" s="15" t="str">
        <f>IF(ISNA(IF(VLOOKUP(A6,B$1,1,FALSE)=A6,A$1,"")),IF(ISERR(B5+1),"",B5-1),IF(VLOOKUP(A6,B$1,1,FALSE)=A6,A$1,""))</f>
        <v/>
      </c>
      <c r="C6" s="16"/>
      <c r="D6" s="9"/>
      <c r="E6" s="9"/>
      <c r="F6" s="6"/>
      <c r="G6" s="10" t="s">
        <v>26</v>
      </c>
      <c r="H6" s="15" t="str">
        <f>IF(B28="","",IF(DAY(B28)&gt;=24,"",B28+1))</f>
        <v/>
      </c>
      <c r="I6" s="16"/>
      <c r="J6" s="17"/>
      <c r="K6" s="6"/>
      <c r="L6" s="8"/>
      <c r="M6" s="9"/>
      <c r="N6" s="9"/>
      <c r="O6" s="9"/>
      <c r="P6" s="9"/>
      <c r="Q6" s="9"/>
      <c r="R6" s="9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18.75" customHeight="1" x14ac:dyDescent="0.3">
      <c r="A7" s="10" t="s">
        <v>27</v>
      </c>
      <c r="B7" s="15" t="str">
        <f t="shared" ref="B7:B12" si="0">IF(ISNA(IF(VLOOKUP(A7,B$1,1,FALSE)=A7,A$1,"")),IF(B6="","",B6+1),IF(VLOOKUP(A7,B$1,1,FALSE)=A7,A$1,""))</f>
        <v/>
      </c>
      <c r="C7" s="16"/>
      <c r="D7" s="9"/>
      <c r="E7" s="9"/>
      <c r="F7" s="6"/>
      <c r="G7" s="10" t="s">
        <v>27</v>
      </c>
      <c r="H7" s="15" t="str">
        <f t="shared" ref="H7:H9" si="1">IF(H6="","",IF(DAY(H6)&gt;=24,"",H6+1))</f>
        <v/>
      </c>
      <c r="I7" s="16"/>
      <c r="J7" s="17"/>
      <c r="K7" s="6"/>
      <c r="L7" s="8"/>
      <c r="M7" s="9" t="s">
        <v>10</v>
      </c>
      <c r="N7" s="9"/>
      <c r="O7" s="9"/>
      <c r="P7" s="9"/>
      <c r="Q7" s="9"/>
      <c r="R7" s="9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ht="18.75" customHeight="1" x14ac:dyDescent="0.3">
      <c r="A8" s="10" t="s">
        <v>28</v>
      </c>
      <c r="B8" s="15" t="str">
        <f t="shared" si="0"/>
        <v/>
      </c>
      <c r="C8" s="16"/>
      <c r="D8" s="9"/>
      <c r="E8" s="9"/>
      <c r="F8" s="6"/>
      <c r="G8" s="10" t="s">
        <v>28</v>
      </c>
      <c r="H8" s="15" t="str">
        <f t="shared" si="1"/>
        <v/>
      </c>
      <c r="I8" s="16"/>
      <c r="J8" s="17"/>
      <c r="K8" s="6"/>
      <c r="L8" s="8"/>
      <c r="M8" s="10"/>
      <c r="N8" s="10"/>
      <c r="O8" s="10"/>
      <c r="P8" s="10"/>
      <c r="Q8" s="10"/>
      <c r="R8" s="10"/>
      <c r="S8" s="10"/>
      <c r="T8" s="6"/>
      <c r="U8" s="6"/>
      <c r="V8" s="6"/>
      <c r="W8" s="6"/>
      <c r="X8" s="6"/>
      <c r="Y8" s="6"/>
      <c r="Z8" s="6"/>
      <c r="AA8" s="6"/>
      <c r="AB8" s="6"/>
    </row>
    <row r="9" spans="1:28" ht="18.75" customHeight="1" x14ac:dyDescent="0.3">
      <c r="A9" s="10" t="s">
        <v>31</v>
      </c>
      <c r="B9" s="15" t="str">
        <f t="shared" si="0"/>
        <v/>
      </c>
      <c r="C9" s="16"/>
      <c r="D9" s="9"/>
      <c r="E9" s="9"/>
      <c r="F9" s="6"/>
      <c r="G9" s="10" t="s">
        <v>31</v>
      </c>
      <c r="H9" s="15" t="str">
        <f t="shared" si="1"/>
        <v/>
      </c>
      <c r="I9" s="16"/>
      <c r="J9" s="17"/>
      <c r="K9" s="6"/>
      <c r="L9" s="8"/>
      <c r="M9" s="18" t="s">
        <v>11</v>
      </c>
      <c r="N9" s="18"/>
      <c r="O9" s="18"/>
      <c r="P9" s="18"/>
      <c r="Q9" s="18"/>
      <c r="R9" s="18"/>
      <c r="S9" s="18"/>
      <c r="T9" s="6"/>
      <c r="U9" s="6"/>
      <c r="V9" s="6"/>
      <c r="W9" s="6"/>
      <c r="X9" s="6"/>
      <c r="Y9" s="6"/>
      <c r="Z9" s="6"/>
      <c r="AA9" s="6"/>
      <c r="AB9" s="6"/>
    </row>
    <row r="10" spans="1:28" ht="18.75" customHeight="1" x14ac:dyDescent="0.3">
      <c r="A10" s="10" t="s">
        <v>25</v>
      </c>
      <c r="B10" s="15" t="str">
        <f t="shared" si="0"/>
        <v/>
      </c>
      <c r="C10" s="16"/>
      <c r="D10" s="9"/>
      <c r="E10" s="9"/>
      <c r="F10" s="6"/>
      <c r="G10" s="10" t="s">
        <v>25</v>
      </c>
      <c r="H10" s="15" t="str">
        <f>IF(H9="","",IF(DAY(H9)&gt;=24,"",H9+1))</f>
        <v/>
      </c>
      <c r="I10" s="16"/>
      <c r="J10" s="17"/>
      <c r="K10" s="6"/>
      <c r="L10" s="8"/>
      <c r="M10" s="9"/>
      <c r="N10" s="9"/>
      <c r="O10" s="9"/>
      <c r="P10" s="9"/>
      <c r="Q10" s="9"/>
      <c r="R10" s="9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ht="18.75" customHeight="1" x14ac:dyDescent="0.3">
      <c r="A11" s="10" t="s">
        <v>30</v>
      </c>
      <c r="B11" s="15" t="str">
        <f t="shared" si="0"/>
        <v/>
      </c>
      <c r="C11" s="16"/>
      <c r="D11" s="9"/>
      <c r="E11" s="9"/>
      <c r="F11" s="6"/>
      <c r="G11" s="10" t="s">
        <v>30</v>
      </c>
      <c r="H11" s="15" t="str">
        <f t="shared" ref="H11:H12" si="2">IF(H10="","",IF(DAY(H10)&gt;=24,"",H10+1))</f>
        <v/>
      </c>
      <c r="I11" s="16"/>
      <c r="J11" s="17"/>
      <c r="K11" s="6"/>
      <c r="L11" s="8"/>
      <c r="M11" s="9" t="s">
        <v>12</v>
      </c>
      <c r="N11" s="9"/>
      <c r="O11" s="9"/>
      <c r="P11" s="9"/>
      <c r="Q11" s="9"/>
      <c r="R11" s="9"/>
      <c r="S11" s="6"/>
      <c r="T11" s="6"/>
      <c r="U11" s="5"/>
      <c r="V11" s="6"/>
      <c r="W11" s="6"/>
      <c r="X11" s="6"/>
      <c r="Y11" s="6"/>
      <c r="Z11" s="6"/>
      <c r="AA11" s="6"/>
      <c r="AB11" s="6"/>
    </row>
    <row r="12" spans="1:28" ht="18.75" customHeight="1" thickBot="1" x14ac:dyDescent="0.35">
      <c r="A12" s="10" t="s">
        <v>29</v>
      </c>
      <c r="B12" s="15" t="str">
        <f t="shared" si="0"/>
        <v/>
      </c>
      <c r="C12" s="19"/>
      <c r="D12" s="9"/>
      <c r="E12" s="9"/>
      <c r="F12" s="6"/>
      <c r="G12" s="10" t="s">
        <v>29</v>
      </c>
      <c r="H12" s="15" t="str">
        <f t="shared" si="2"/>
        <v/>
      </c>
      <c r="I12" s="19"/>
      <c r="J12" s="17"/>
      <c r="K12" s="6"/>
      <c r="L12" s="8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6"/>
    </row>
    <row r="13" spans="1:28" ht="18.75" customHeight="1" thickBot="1" x14ac:dyDescent="0.35">
      <c r="A13" s="71" t="s">
        <v>4</v>
      </c>
      <c r="B13" s="72"/>
      <c r="C13" s="65" t="str">
        <f>IF(COUNTA(C6:C12)&gt;0,SUM(C6:C12),"")</f>
        <v/>
      </c>
      <c r="D13" s="66"/>
      <c r="E13" s="12"/>
      <c r="F13" s="6"/>
      <c r="G13" s="71" t="s">
        <v>4</v>
      </c>
      <c r="H13" s="72"/>
      <c r="I13" s="65" t="str">
        <f>IF(COUNTA(I6:I12)&gt;0,SUM(I6:I12),"")</f>
        <v/>
      </c>
      <c r="J13" s="66"/>
      <c r="K13" s="6"/>
      <c r="L13" s="8"/>
      <c r="M13" s="20" t="s">
        <v>34</v>
      </c>
      <c r="N13" s="9"/>
      <c r="O13" s="9"/>
      <c r="P13" s="9"/>
      <c r="Q13" s="9"/>
      <c r="R13" s="9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8.75" customHeight="1" x14ac:dyDescent="0.3">
      <c r="A14" s="10" t="s">
        <v>26</v>
      </c>
      <c r="B14" s="15" t="str">
        <f>IF(B12="","",B12+1)</f>
        <v/>
      </c>
      <c r="C14" s="21"/>
      <c r="D14" s="22"/>
      <c r="E14" s="9"/>
      <c r="F14" s="6"/>
      <c r="G14" s="10" t="s">
        <v>26</v>
      </c>
      <c r="H14" s="15" t="str">
        <f>IF(H12="","",IF(DAY(H12)&gt;=24,"",H12+1))</f>
        <v/>
      </c>
      <c r="I14" s="21"/>
      <c r="J14" s="17"/>
      <c r="K14" s="6"/>
      <c r="L14" s="8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"/>
    </row>
    <row r="15" spans="1:28" ht="18.75" customHeight="1" x14ac:dyDescent="0.3">
      <c r="A15" s="10" t="s">
        <v>27</v>
      </c>
      <c r="B15" s="15" t="str">
        <f>IF(B14="","",B14+1)</f>
        <v/>
      </c>
      <c r="C15" s="16"/>
      <c r="D15" s="22"/>
      <c r="E15" s="9"/>
      <c r="F15" s="6"/>
      <c r="G15" s="10" t="s">
        <v>27</v>
      </c>
      <c r="H15" s="15" t="str">
        <f t="shared" ref="H15:H17" si="3">IF(H14="","",IF(DAY(H14)&gt;=24,"",H14+1))</f>
        <v/>
      </c>
      <c r="I15" s="16"/>
      <c r="J15" s="17"/>
      <c r="K15" s="6"/>
      <c r="L15" s="8"/>
      <c r="M15" s="20" t="s">
        <v>35</v>
      </c>
      <c r="N15" s="9"/>
      <c r="O15" s="9"/>
      <c r="P15" s="9"/>
      <c r="Q15" s="9"/>
      <c r="R15" s="9"/>
      <c r="S15" s="9"/>
      <c r="T15" s="9"/>
      <c r="U15" s="20" t="s">
        <v>36</v>
      </c>
      <c r="V15" s="9"/>
      <c r="W15" s="9"/>
      <c r="X15" s="9"/>
      <c r="Y15" s="9"/>
      <c r="Z15" s="9"/>
      <c r="AA15" s="9"/>
      <c r="AB15" s="6"/>
    </row>
    <row r="16" spans="1:28" ht="18.75" customHeight="1" x14ac:dyDescent="0.3">
      <c r="A16" s="10" t="s">
        <v>28</v>
      </c>
      <c r="B16" s="15" t="str">
        <f t="shared" ref="B16:B20" si="4">IF(B15="","",B15+1)</f>
        <v/>
      </c>
      <c r="C16" s="16"/>
      <c r="D16" s="22"/>
      <c r="E16" s="9"/>
      <c r="F16" s="6"/>
      <c r="G16" s="10" t="s">
        <v>28</v>
      </c>
      <c r="H16" s="15" t="str">
        <f t="shared" si="3"/>
        <v/>
      </c>
      <c r="I16" s="16"/>
      <c r="J16" s="17"/>
      <c r="K16" s="6"/>
      <c r="L16" s="8"/>
      <c r="M16" s="9" t="s">
        <v>37</v>
      </c>
      <c r="N16" s="23"/>
      <c r="O16" s="9"/>
      <c r="P16" s="9"/>
      <c r="Q16" s="9"/>
      <c r="R16" s="9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ht="18.75" customHeight="1" x14ac:dyDescent="0.3">
      <c r="A17" s="10" t="s">
        <v>31</v>
      </c>
      <c r="B17" s="15" t="str">
        <f t="shared" si="4"/>
        <v/>
      </c>
      <c r="C17" s="16"/>
      <c r="D17" s="22"/>
      <c r="E17" s="9"/>
      <c r="F17" s="6"/>
      <c r="G17" s="10" t="s">
        <v>31</v>
      </c>
      <c r="H17" s="15" t="str">
        <f t="shared" si="3"/>
        <v/>
      </c>
      <c r="I17" s="16"/>
      <c r="J17" s="17"/>
      <c r="K17" s="6"/>
      <c r="L17" s="8"/>
      <c r="M17" s="9"/>
      <c r="N17" s="23"/>
      <c r="O17" s="9"/>
      <c r="P17" s="9"/>
      <c r="Q17" s="9"/>
      <c r="R17" s="9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ht="18.75" customHeight="1" x14ac:dyDescent="0.3">
      <c r="A18" s="10" t="s">
        <v>25</v>
      </c>
      <c r="B18" s="15" t="str">
        <f t="shared" si="4"/>
        <v/>
      </c>
      <c r="C18" s="16"/>
      <c r="D18" s="22"/>
      <c r="E18" s="9"/>
      <c r="F18" s="6"/>
      <c r="G18" s="10" t="s">
        <v>25</v>
      </c>
      <c r="H18" s="15" t="str">
        <f>IF(H17="","",IF(DAY(H17)&gt;=24,"",H17+1))</f>
        <v/>
      </c>
      <c r="I18" s="16"/>
      <c r="J18" s="17"/>
      <c r="K18" s="6"/>
      <c r="L18" s="8"/>
      <c r="M18" s="9"/>
      <c r="N18" s="23"/>
      <c r="O18" s="9"/>
      <c r="P18" s="9"/>
      <c r="Q18" s="9"/>
      <c r="R18" s="9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ht="18.75" customHeight="1" thickBot="1" x14ac:dyDescent="0.35">
      <c r="A19" s="10" t="s">
        <v>30</v>
      </c>
      <c r="B19" s="15" t="str">
        <f t="shared" si="4"/>
        <v/>
      </c>
      <c r="C19" s="16"/>
      <c r="D19" s="22"/>
      <c r="E19" s="9"/>
      <c r="F19" s="6"/>
      <c r="G19" s="10" t="s">
        <v>30</v>
      </c>
      <c r="H19" s="15" t="str">
        <f t="shared" ref="H19:H20" si="5">IF(H18="","",IF(DAY(H18)&gt;=24,"",H18+1))</f>
        <v/>
      </c>
      <c r="I19" s="16"/>
      <c r="J19" s="17"/>
      <c r="K19" s="6"/>
      <c r="L19" s="8"/>
      <c r="M19" s="6" t="s">
        <v>53</v>
      </c>
      <c r="N19" s="23"/>
      <c r="O19" s="9"/>
      <c r="P19" s="9"/>
      <c r="Q19" s="9"/>
      <c r="R19" s="9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ht="18.75" customHeight="1" thickBot="1" x14ac:dyDescent="0.35">
      <c r="A20" s="10" t="s">
        <v>29</v>
      </c>
      <c r="B20" s="15" t="str">
        <f t="shared" si="4"/>
        <v/>
      </c>
      <c r="C20" s="19"/>
      <c r="D20" s="22"/>
      <c r="E20" s="9"/>
      <c r="F20" s="6"/>
      <c r="G20" s="10" t="s">
        <v>29</v>
      </c>
      <c r="H20" s="15" t="str">
        <f t="shared" si="5"/>
        <v/>
      </c>
      <c r="I20" s="19"/>
      <c r="J20" s="17"/>
      <c r="K20" s="6"/>
      <c r="L20" s="8"/>
      <c r="M20" s="57" t="s">
        <v>38</v>
      </c>
      <c r="N20" s="58"/>
      <c r="O20" s="24" t="s">
        <v>39</v>
      </c>
      <c r="P20" s="59" t="s">
        <v>40</v>
      </c>
      <c r="Q20" s="60"/>
      <c r="R20" s="58"/>
      <c r="S20" s="57" t="s">
        <v>41</v>
      </c>
      <c r="T20" s="61"/>
      <c r="U20" s="62"/>
      <c r="V20" s="63"/>
      <c r="W20" s="48"/>
      <c r="X20" s="59" t="s">
        <v>42</v>
      </c>
      <c r="Y20" s="60"/>
      <c r="Z20" s="60" t="s">
        <v>43</v>
      </c>
      <c r="AA20" s="61"/>
      <c r="AB20" s="6"/>
    </row>
    <row r="21" spans="1:28" ht="18.75" customHeight="1" thickBot="1" x14ac:dyDescent="0.35">
      <c r="A21" s="71" t="s">
        <v>4</v>
      </c>
      <c r="B21" s="72"/>
      <c r="C21" s="65" t="str">
        <f>IF(COUNTA(C14:C20)&gt;0,SUM(C14:C20),"")</f>
        <v/>
      </c>
      <c r="D21" s="66"/>
      <c r="E21" s="12"/>
      <c r="F21" s="6"/>
      <c r="G21" s="71" t="s">
        <v>4</v>
      </c>
      <c r="H21" s="72"/>
      <c r="I21" s="65" t="str">
        <f>IF(COUNTA(I14:I20)&gt;0,SUM(I14:I20),"")</f>
        <v/>
      </c>
      <c r="J21" s="66"/>
      <c r="K21" s="6"/>
      <c r="L21" s="8"/>
      <c r="M21" s="44"/>
      <c r="N21" s="45"/>
      <c r="O21" s="25"/>
      <c r="P21" s="44"/>
      <c r="Q21" s="46"/>
      <c r="R21" s="45"/>
      <c r="S21" s="44"/>
      <c r="T21" s="45"/>
      <c r="U21" s="44"/>
      <c r="V21" s="46"/>
      <c r="W21" s="49"/>
      <c r="X21" s="26"/>
      <c r="Y21" s="27"/>
      <c r="Z21" s="28"/>
      <c r="AA21" s="29"/>
      <c r="AB21" s="6"/>
    </row>
    <row r="22" spans="1:28" ht="18.75" customHeight="1" x14ac:dyDescent="0.3">
      <c r="A22" s="10" t="s">
        <v>26</v>
      </c>
      <c r="B22" s="15" t="str">
        <f>IF(B20="","",B20+1)</f>
        <v/>
      </c>
      <c r="C22" s="21"/>
      <c r="D22" s="22"/>
      <c r="E22" s="9"/>
      <c r="F22" s="6"/>
      <c r="G22" s="10" t="s">
        <v>26</v>
      </c>
      <c r="H22" s="15" t="str">
        <f>IF(H20="","",IF(DAY(H20)&gt;=24,"",H20+1))</f>
        <v/>
      </c>
      <c r="I22" s="30"/>
      <c r="J22" s="17"/>
      <c r="K22" s="6"/>
      <c r="L22" s="8"/>
      <c r="M22" s="44"/>
      <c r="N22" s="45"/>
      <c r="O22" s="25"/>
      <c r="P22" s="44"/>
      <c r="Q22" s="46"/>
      <c r="R22" s="45"/>
      <c r="S22" s="44"/>
      <c r="T22" s="45"/>
      <c r="U22" s="44"/>
      <c r="V22" s="46"/>
      <c r="W22" s="49"/>
      <c r="X22" s="31"/>
      <c r="Y22" s="32"/>
      <c r="Z22" s="33"/>
      <c r="AA22" s="32"/>
      <c r="AB22" s="6"/>
    </row>
    <row r="23" spans="1:28" ht="18.75" customHeight="1" thickBot="1" x14ac:dyDescent="0.35">
      <c r="A23" s="10" t="s">
        <v>27</v>
      </c>
      <c r="B23" s="15" t="str">
        <f>IF(B22="","",B22+1)</f>
        <v/>
      </c>
      <c r="C23" s="16"/>
      <c r="D23" s="22"/>
      <c r="E23" s="9"/>
      <c r="F23" s="6"/>
      <c r="G23" s="10" t="s">
        <v>27</v>
      </c>
      <c r="H23" s="15" t="str">
        <f>IF(H22="","",IF(DAY(H22)&gt;=24,"",H22+1))</f>
        <v/>
      </c>
      <c r="I23" s="34"/>
      <c r="J23" s="17"/>
      <c r="K23" s="6"/>
      <c r="L23" s="8"/>
      <c r="M23" s="44"/>
      <c r="N23" s="45"/>
      <c r="O23" s="25"/>
      <c r="P23" s="44"/>
      <c r="Q23" s="46"/>
      <c r="R23" s="45"/>
      <c r="S23" s="44"/>
      <c r="T23" s="45"/>
      <c r="U23" s="44"/>
      <c r="V23" s="46"/>
      <c r="W23" s="49"/>
      <c r="X23" s="31"/>
      <c r="Y23" s="32"/>
      <c r="Z23" s="33"/>
      <c r="AA23" s="32"/>
      <c r="AB23" s="6"/>
    </row>
    <row r="24" spans="1:28" ht="18.75" customHeight="1" thickBot="1" x14ac:dyDescent="0.35">
      <c r="A24" s="10" t="s">
        <v>28</v>
      </c>
      <c r="B24" s="15" t="str">
        <f t="shared" ref="B24:B28" si="6">IF(B23="","",B23+1)</f>
        <v/>
      </c>
      <c r="C24" s="16"/>
      <c r="D24" s="22"/>
      <c r="E24" s="9"/>
      <c r="F24" s="6"/>
      <c r="G24" s="73" t="s">
        <v>4</v>
      </c>
      <c r="H24" s="74"/>
      <c r="I24" s="65" t="str">
        <f>IF(COUNTA(I22:I23)&gt;0,SUM(I22:I23),"")</f>
        <v/>
      </c>
      <c r="J24" s="66"/>
      <c r="K24" s="6"/>
      <c r="L24" s="8"/>
      <c r="M24" s="44"/>
      <c r="N24" s="45"/>
      <c r="O24" s="25"/>
      <c r="P24" s="44"/>
      <c r="Q24" s="46"/>
      <c r="R24" s="45"/>
      <c r="S24" s="44"/>
      <c r="T24" s="45"/>
      <c r="U24" s="44"/>
      <c r="V24" s="46"/>
      <c r="W24" s="49"/>
      <c r="X24" s="31"/>
      <c r="Y24" s="32"/>
      <c r="Z24" s="33"/>
      <c r="AA24" s="32"/>
      <c r="AB24" s="6"/>
    </row>
    <row r="25" spans="1:28" ht="18.75" customHeight="1" thickBot="1" x14ac:dyDescent="0.35">
      <c r="A25" s="10" t="s">
        <v>31</v>
      </c>
      <c r="B25" s="15" t="str">
        <f t="shared" si="6"/>
        <v/>
      </c>
      <c r="C25" s="16"/>
      <c r="D25" s="22"/>
      <c r="E25" s="9"/>
      <c r="F25" s="6"/>
      <c r="G25" s="75" t="s">
        <v>5</v>
      </c>
      <c r="H25" s="73"/>
      <c r="I25" s="67" t="str">
        <f>IF(SUM(C13,C21,C29,I24,I21,I13)&gt;0,SUM(C13,C21,C29,I13,I21,I24),"")</f>
        <v/>
      </c>
      <c r="J25" s="68"/>
      <c r="K25" s="6"/>
      <c r="L25" s="8"/>
      <c r="M25" s="54"/>
      <c r="N25" s="52"/>
      <c r="O25" s="35"/>
      <c r="P25" s="51"/>
      <c r="Q25" s="53"/>
      <c r="R25" s="52"/>
      <c r="S25" s="54"/>
      <c r="T25" s="55"/>
      <c r="U25" s="51"/>
      <c r="V25" s="52"/>
      <c r="W25" s="50"/>
      <c r="X25" s="36"/>
      <c r="Y25" s="37"/>
      <c r="Z25" s="38"/>
      <c r="AA25" s="37"/>
      <c r="AB25" s="6"/>
    </row>
    <row r="26" spans="1:28" ht="18.75" customHeight="1" thickBot="1" x14ac:dyDescent="0.35">
      <c r="A26" s="10" t="s">
        <v>25</v>
      </c>
      <c r="B26" s="15" t="str">
        <f t="shared" si="6"/>
        <v/>
      </c>
      <c r="C26" s="16"/>
      <c r="D26" s="39"/>
      <c r="E26" s="6"/>
      <c r="F26" s="6"/>
      <c r="G26" s="40"/>
      <c r="H26" s="40"/>
      <c r="I26" s="6"/>
      <c r="J26" s="6"/>
      <c r="K26" s="6"/>
      <c r="L26" s="8"/>
      <c r="M26" s="6"/>
      <c r="N26" s="6"/>
      <c r="O26" s="6"/>
      <c r="P26" s="6"/>
      <c r="Q26" s="6"/>
      <c r="R26" s="6"/>
      <c r="S26" s="6"/>
      <c r="T26" s="6"/>
      <c r="U26" s="6"/>
      <c r="V26" s="6"/>
      <c r="W26" s="23"/>
      <c r="X26" s="6"/>
      <c r="Y26" s="6"/>
      <c r="Z26" s="6"/>
      <c r="AA26" s="6"/>
      <c r="AB26" s="6"/>
    </row>
    <row r="27" spans="1:28" ht="18.75" customHeight="1" thickBot="1" x14ac:dyDescent="0.35">
      <c r="A27" s="10" t="s">
        <v>30</v>
      </c>
      <c r="B27" s="15" t="str">
        <f t="shared" si="6"/>
        <v/>
      </c>
      <c r="C27" s="16"/>
      <c r="D27" s="39"/>
      <c r="E27" s="41" t="s">
        <v>8</v>
      </c>
      <c r="F27" s="6" t="s">
        <v>6</v>
      </c>
      <c r="G27" s="20"/>
      <c r="H27" s="20"/>
      <c r="I27" s="69" t="str">
        <f>IF(COUNTA(C6:C12,C14:C20,C22:C28,I6:I12,I14:I20,I22:I23)&gt;0,COUNTA(C6:C12,C14:C20,C22:C28,I6:I12,I14:I20,I22:I23),"")</f>
        <v/>
      </c>
      <c r="J27" s="70"/>
      <c r="K27" s="6"/>
      <c r="L27" s="8"/>
      <c r="M27" s="9"/>
      <c r="N27" s="9"/>
      <c r="O27" s="9"/>
      <c r="P27" s="9"/>
      <c r="Q27" s="9"/>
      <c r="R27" s="9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spans="1:28" ht="18.75" customHeight="1" thickBot="1" x14ac:dyDescent="0.35">
      <c r="A28" s="10" t="s">
        <v>29</v>
      </c>
      <c r="B28" s="15" t="str">
        <f t="shared" si="6"/>
        <v/>
      </c>
      <c r="C28" s="19"/>
      <c r="D28" s="22"/>
      <c r="E28" s="9"/>
      <c r="F28" s="20" t="s">
        <v>7</v>
      </c>
      <c r="G28" s="6"/>
      <c r="H28" s="6"/>
      <c r="I28" s="6"/>
      <c r="J28" s="6"/>
      <c r="K28" s="6"/>
      <c r="L28" s="8"/>
      <c r="M28" s="9" t="s">
        <v>44</v>
      </c>
      <c r="N28" s="9" t="s">
        <v>45</v>
      </c>
      <c r="O28" s="6"/>
      <c r="P28" s="9"/>
      <c r="Q28" s="9"/>
      <c r="R28" s="9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spans="1:28" ht="18.75" customHeight="1" thickBot="1" x14ac:dyDescent="0.35">
      <c r="A29" s="71" t="s">
        <v>4</v>
      </c>
      <c r="B29" s="72"/>
      <c r="C29" s="65" t="str">
        <f>IF(COUNTA(C22:C28)&gt;0,SUM(C22:C28),"")</f>
        <v/>
      </c>
      <c r="D29" s="66"/>
      <c r="E29" s="12"/>
      <c r="F29" s="6"/>
      <c r="G29" s="6"/>
      <c r="H29" s="6"/>
      <c r="I29" s="6"/>
      <c r="J29" s="6"/>
      <c r="K29" s="6"/>
      <c r="L29" s="8"/>
      <c r="M29" s="9"/>
      <c r="N29" s="9" t="s">
        <v>46</v>
      </c>
      <c r="O29" s="6"/>
      <c r="P29" s="14"/>
      <c r="Q29" s="14"/>
      <c r="R29" s="14"/>
      <c r="S29" s="14"/>
      <c r="T29" s="14"/>
      <c r="U29" s="14"/>
      <c r="V29" s="14"/>
      <c r="W29" s="14"/>
      <c r="X29" s="6"/>
      <c r="Y29" s="6" t="s">
        <v>2</v>
      </c>
      <c r="Z29" s="14"/>
      <c r="AA29" s="14"/>
      <c r="AB29" s="14"/>
    </row>
    <row r="30" spans="1:28" ht="22.5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8"/>
      <c r="M30" s="9"/>
      <c r="N30" s="9" t="s">
        <v>47</v>
      </c>
      <c r="O30" s="6"/>
      <c r="P30" s="42"/>
      <c r="Q30" s="42"/>
      <c r="R30" s="42"/>
      <c r="S30" s="42"/>
      <c r="T30" s="42"/>
      <c r="U30" s="42"/>
      <c r="V30" s="42"/>
      <c r="W30" s="42"/>
      <c r="X30" s="6"/>
      <c r="Y30" s="6" t="s">
        <v>2</v>
      </c>
      <c r="Z30" s="42"/>
      <c r="AA30" s="42"/>
      <c r="AB30" s="42"/>
    </row>
    <row r="31" spans="1:28" ht="22.5" customHeight="1" x14ac:dyDescent="0.3">
      <c r="A31" s="6"/>
      <c r="B31" s="6"/>
      <c r="C31" s="6"/>
      <c r="D31" s="6"/>
      <c r="E31" s="6"/>
      <c r="F31" s="6"/>
      <c r="G31" s="43"/>
      <c r="H31" s="43"/>
      <c r="I31" s="43"/>
      <c r="J31" s="43"/>
      <c r="K31" s="6"/>
      <c r="L31" s="8"/>
      <c r="M31" s="9"/>
      <c r="N31" s="9" t="s">
        <v>48</v>
      </c>
      <c r="O31" s="6"/>
      <c r="P31" s="9"/>
      <c r="Q31" s="42"/>
      <c r="R31" s="42"/>
      <c r="S31" s="42"/>
      <c r="T31" s="42"/>
      <c r="U31" s="42"/>
      <c r="V31" s="42"/>
      <c r="W31" s="42"/>
      <c r="X31" s="6"/>
      <c r="Y31" s="6" t="s">
        <v>2</v>
      </c>
      <c r="Z31" s="42"/>
      <c r="AA31" s="42"/>
      <c r="AB31" s="42"/>
    </row>
    <row r="32" spans="1:28" ht="22.5" customHeight="1" x14ac:dyDescent="0.3">
      <c r="A32" s="6"/>
      <c r="B32" s="6"/>
      <c r="C32" s="6"/>
      <c r="D32" s="6"/>
      <c r="E32" s="6"/>
      <c r="F32" s="6"/>
      <c r="G32" s="43"/>
      <c r="H32" s="43"/>
      <c r="I32" s="43"/>
      <c r="J32" s="43"/>
      <c r="K32" s="6"/>
      <c r="L32" s="8"/>
      <c r="M32" s="9"/>
      <c r="N32" s="9" t="s">
        <v>48</v>
      </c>
      <c r="O32" s="6"/>
      <c r="P32" s="9"/>
      <c r="Q32" s="42"/>
      <c r="R32" s="42"/>
      <c r="S32" s="42"/>
      <c r="T32" s="42"/>
      <c r="U32" s="42"/>
      <c r="V32" s="42"/>
      <c r="W32" s="42"/>
      <c r="X32" s="6"/>
      <c r="Y32" s="6"/>
      <c r="Z32" s="6"/>
      <c r="AA32" s="6"/>
      <c r="AB32" s="6"/>
    </row>
    <row r="33" spans="1:28" x14ac:dyDescent="0.3">
      <c r="A33" s="6"/>
      <c r="B33" s="6"/>
      <c r="C33" s="6"/>
      <c r="D33" s="6"/>
      <c r="E33" s="6"/>
      <c r="F33" s="6"/>
      <c r="G33" s="43"/>
      <c r="H33" s="43"/>
      <c r="I33" s="43"/>
      <c r="J33" s="43"/>
      <c r="K33" s="6"/>
      <c r="L33" s="8"/>
      <c r="M33" s="9"/>
      <c r="N33" s="9"/>
      <c r="O33" s="9"/>
      <c r="P33" s="9"/>
      <c r="Q33" s="6"/>
      <c r="R33" s="18"/>
      <c r="S33" s="18" t="s">
        <v>49</v>
      </c>
      <c r="T33" s="18"/>
      <c r="U33" s="18"/>
      <c r="V33" s="18"/>
      <c r="W33" s="18"/>
      <c r="X33" s="6"/>
      <c r="Y33" s="6"/>
      <c r="Z33" s="6"/>
      <c r="AA33" s="6"/>
      <c r="AB33" s="6"/>
    </row>
    <row r="34" spans="1:28" x14ac:dyDescent="0.3">
      <c r="A34" s="1"/>
      <c r="G34" s="4"/>
      <c r="H34" s="4"/>
      <c r="I34" s="4"/>
      <c r="J34" s="4"/>
      <c r="K34" s="2"/>
      <c r="L34" s="2"/>
      <c r="M34" s="2"/>
      <c r="N34" s="2"/>
      <c r="O34" s="2"/>
      <c r="P34" s="2"/>
      <c r="Q34" s="2"/>
      <c r="R34" s="2"/>
    </row>
    <row r="35" spans="1:28" x14ac:dyDescent="0.3">
      <c r="A35" s="1"/>
      <c r="G35" s="4"/>
      <c r="H35" s="4"/>
      <c r="I35" s="4"/>
      <c r="J35" s="4"/>
      <c r="K35" s="2"/>
      <c r="L35" s="2"/>
      <c r="M35" s="2"/>
      <c r="N35" s="2"/>
      <c r="O35" s="2"/>
      <c r="P35" s="2"/>
      <c r="Q35" s="2"/>
      <c r="R35" s="2"/>
    </row>
    <row r="36" spans="1:28" x14ac:dyDescent="0.3"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28" ht="15.75" customHeight="1" x14ac:dyDescent="0.3">
      <c r="M37" s="2"/>
      <c r="N37" s="2"/>
      <c r="O37" s="2"/>
      <c r="P37" s="2"/>
      <c r="Q37" s="2"/>
      <c r="R37" s="2"/>
    </row>
    <row r="38" spans="1:28" x14ac:dyDescent="0.3">
      <c r="M38" s="2"/>
      <c r="N38" s="2"/>
      <c r="O38" s="2"/>
      <c r="P38" s="2"/>
      <c r="Q38" s="2"/>
      <c r="R38" s="2"/>
    </row>
  </sheetData>
  <mergeCells count="46">
    <mergeCell ref="A29:B29"/>
    <mergeCell ref="G13:H13"/>
    <mergeCell ref="G21:H21"/>
    <mergeCell ref="G24:H24"/>
    <mergeCell ref="G25:H25"/>
    <mergeCell ref="C13:D13"/>
    <mergeCell ref="C21:D21"/>
    <mergeCell ref="C29:D29"/>
    <mergeCell ref="I21:J21"/>
    <mergeCell ref="I24:J24"/>
    <mergeCell ref="I25:J25"/>
    <mergeCell ref="I27:J27"/>
    <mergeCell ref="A13:B13"/>
    <mergeCell ref="A21:B21"/>
    <mergeCell ref="D2:F2"/>
    <mergeCell ref="M20:N20"/>
    <mergeCell ref="P20:R20"/>
    <mergeCell ref="S20:T20"/>
    <mergeCell ref="U20:V20"/>
    <mergeCell ref="M4:W4"/>
    <mergeCell ref="M14:AA14"/>
    <mergeCell ref="Z20:AA20"/>
    <mergeCell ref="X20:Y20"/>
    <mergeCell ref="I13:J13"/>
    <mergeCell ref="M23:N23"/>
    <mergeCell ref="M24:N24"/>
    <mergeCell ref="M25:N25"/>
    <mergeCell ref="P22:R22"/>
    <mergeCell ref="P23:R23"/>
    <mergeCell ref="P24:R24"/>
    <mergeCell ref="M21:N21"/>
    <mergeCell ref="P21:R21"/>
    <mergeCell ref="S21:T21"/>
    <mergeCell ref="U21:V21"/>
    <mergeCell ref="M2:W2"/>
    <mergeCell ref="W20:W25"/>
    <mergeCell ref="U22:V22"/>
    <mergeCell ref="U23:V23"/>
    <mergeCell ref="U24:V24"/>
    <mergeCell ref="U25:V25"/>
    <mergeCell ref="P25:R25"/>
    <mergeCell ref="S22:T22"/>
    <mergeCell ref="S23:T23"/>
    <mergeCell ref="S24:T24"/>
    <mergeCell ref="S25:T25"/>
    <mergeCell ref="M22:N22"/>
  </mergeCells>
  <pageMargins left="0.25" right="0.25" top="0.1875" bottom="0.1562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Sheet2!$A$1:$A$12</xm:f>
          </x14:formula1>
          <xm:sqref>D2:F2</xm:sqref>
        </x14:dataValidation>
        <x14:dataValidation type="list" allowBlank="1" showInputMessage="1" showErrorMessage="1">
          <x14:formula1>
            <xm:f>Sheet2!$B$1:$B$32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I2" sqref="I2"/>
    </sheetView>
  </sheetViews>
  <sheetFormatPr defaultRowHeight="14.4" x14ac:dyDescent="0.3"/>
  <cols>
    <col min="1" max="1" width="10.88671875" bestFit="1" customWidth="1"/>
    <col min="4" max="4" width="10.88671875" bestFit="1" customWidth="1"/>
    <col min="8" max="8" width="17.88671875" bestFit="1" customWidth="1"/>
  </cols>
  <sheetData>
    <row r="1" spans="1:9" x14ac:dyDescent="0.3">
      <c r="A1" t="s">
        <v>14</v>
      </c>
      <c r="B1">
        <v>19</v>
      </c>
      <c r="D1" t="s">
        <v>14</v>
      </c>
      <c r="E1">
        <v>1</v>
      </c>
      <c r="H1" t="s">
        <v>32</v>
      </c>
      <c r="I1" t="str">
        <f>"20"&amp;Sheet1!H2</f>
        <v>2020</v>
      </c>
    </row>
    <row r="2" spans="1:9" x14ac:dyDescent="0.3">
      <c r="A2" t="s">
        <v>15</v>
      </c>
      <c r="B2">
        <v>20</v>
      </c>
      <c r="D2" t="s">
        <v>15</v>
      </c>
      <c r="E2">
        <v>2</v>
      </c>
      <c r="H2" t="s">
        <v>33</v>
      </c>
      <c r="I2" s="3">
        <f>DATE(I1,7,4)</f>
        <v>44016</v>
      </c>
    </row>
    <row r="3" spans="1:9" x14ac:dyDescent="0.3">
      <c r="A3" t="s">
        <v>16</v>
      </c>
      <c r="B3">
        <v>21</v>
      </c>
      <c r="D3" t="s">
        <v>16</v>
      </c>
      <c r="E3">
        <v>3</v>
      </c>
    </row>
    <row r="4" spans="1:9" x14ac:dyDescent="0.3">
      <c r="A4" t="s">
        <v>17</v>
      </c>
      <c r="B4">
        <v>22</v>
      </c>
      <c r="D4" t="s">
        <v>17</v>
      </c>
      <c r="E4">
        <v>4</v>
      </c>
    </row>
    <row r="5" spans="1:9" x14ac:dyDescent="0.3">
      <c r="A5" t="s">
        <v>18</v>
      </c>
      <c r="B5">
        <v>23</v>
      </c>
      <c r="D5" t="s">
        <v>18</v>
      </c>
      <c r="E5">
        <v>5</v>
      </c>
    </row>
    <row r="6" spans="1:9" x14ac:dyDescent="0.3">
      <c r="A6" t="s">
        <v>19</v>
      </c>
      <c r="B6">
        <v>24</v>
      </c>
      <c r="D6" t="s">
        <v>19</v>
      </c>
      <c r="E6">
        <v>6</v>
      </c>
    </row>
    <row r="7" spans="1:9" x14ac:dyDescent="0.3">
      <c r="A7" t="s">
        <v>20</v>
      </c>
      <c r="B7">
        <v>25</v>
      </c>
      <c r="D7" t="s">
        <v>20</v>
      </c>
      <c r="E7">
        <v>7</v>
      </c>
    </row>
    <row r="8" spans="1:9" x14ac:dyDescent="0.3">
      <c r="A8" t="s">
        <v>13</v>
      </c>
      <c r="B8">
        <v>26</v>
      </c>
      <c r="D8" t="s">
        <v>13</v>
      </c>
      <c r="E8">
        <v>8</v>
      </c>
    </row>
    <row r="9" spans="1:9" x14ac:dyDescent="0.3">
      <c r="A9" t="s">
        <v>21</v>
      </c>
      <c r="B9">
        <v>27</v>
      </c>
      <c r="D9" t="s">
        <v>21</v>
      </c>
      <c r="E9">
        <v>9</v>
      </c>
    </row>
    <row r="10" spans="1:9" x14ac:dyDescent="0.3">
      <c r="A10" t="s">
        <v>22</v>
      </c>
      <c r="B10">
        <v>28</v>
      </c>
      <c r="D10" t="s">
        <v>22</v>
      </c>
      <c r="E10">
        <v>10</v>
      </c>
    </row>
    <row r="11" spans="1:9" x14ac:dyDescent="0.3">
      <c r="A11" t="s">
        <v>23</v>
      </c>
      <c r="B11">
        <v>29</v>
      </c>
      <c r="D11" t="s">
        <v>23</v>
      </c>
      <c r="E11">
        <v>11</v>
      </c>
    </row>
    <row r="12" spans="1:9" x14ac:dyDescent="0.3">
      <c r="A12" t="s">
        <v>24</v>
      </c>
      <c r="B12">
        <v>30</v>
      </c>
      <c r="D12" t="s">
        <v>24</v>
      </c>
      <c r="E12">
        <v>12</v>
      </c>
    </row>
    <row r="13" spans="1:9" x14ac:dyDescent="0.3">
      <c r="B13">
        <v>31</v>
      </c>
    </row>
    <row r="14" spans="1:9" x14ac:dyDescent="0.3">
      <c r="B14">
        <v>32</v>
      </c>
    </row>
    <row r="15" spans="1:9" x14ac:dyDescent="0.3">
      <c r="B15">
        <v>33</v>
      </c>
    </row>
    <row r="16" spans="1:9" x14ac:dyDescent="0.3">
      <c r="B16">
        <v>34</v>
      </c>
    </row>
    <row r="17" spans="2:2" x14ac:dyDescent="0.3">
      <c r="B17">
        <v>35</v>
      </c>
    </row>
    <row r="18" spans="2:2" x14ac:dyDescent="0.3">
      <c r="B18">
        <v>36</v>
      </c>
    </row>
    <row r="19" spans="2:2" x14ac:dyDescent="0.3">
      <c r="B19">
        <v>37</v>
      </c>
    </row>
    <row r="20" spans="2:2" x14ac:dyDescent="0.3">
      <c r="B20">
        <v>38</v>
      </c>
    </row>
    <row r="21" spans="2:2" x14ac:dyDescent="0.3">
      <c r="B21">
        <v>39</v>
      </c>
    </row>
    <row r="22" spans="2:2" x14ac:dyDescent="0.3">
      <c r="B22">
        <v>40</v>
      </c>
    </row>
    <row r="23" spans="2:2" x14ac:dyDescent="0.3">
      <c r="B23">
        <v>41</v>
      </c>
    </row>
    <row r="24" spans="2:2" x14ac:dyDescent="0.3">
      <c r="B24">
        <v>42</v>
      </c>
    </row>
    <row r="25" spans="2:2" x14ac:dyDescent="0.3">
      <c r="B25">
        <v>43</v>
      </c>
    </row>
    <row r="26" spans="2:2" x14ac:dyDescent="0.3">
      <c r="B26">
        <v>44</v>
      </c>
    </row>
    <row r="27" spans="2:2" x14ac:dyDescent="0.3">
      <c r="B27">
        <v>45</v>
      </c>
    </row>
    <row r="28" spans="2:2" x14ac:dyDescent="0.3">
      <c r="B28">
        <v>46</v>
      </c>
    </row>
    <row r="29" spans="2:2" x14ac:dyDescent="0.3">
      <c r="B29">
        <v>47</v>
      </c>
    </row>
    <row r="30" spans="2:2" x14ac:dyDescent="0.3">
      <c r="B30">
        <v>48</v>
      </c>
    </row>
    <row r="31" spans="2:2" x14ac:dyDescent="0.3">
      <c r="B31">
        <v>49</v>
      </c>
    </row>
    <row r="32" spans="2:2" x14ac:dyDescent="0.3">
      <c r="B32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Cosumnes River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Vang, Fong</dc:creator>
  <cp:lastModifiedBy>Setup</cp:lastModifiedBy>
  <cp:lastPrinted>2019-10-15T22:51:24Z</cp:lastPrinted>
  <dcterms:created xsi:type="dcterms:W3CDTF">2019-10-15T17:10:07Z</dcterms:created>
  <dcterms:modified xsi:type="dcterms:W3CDTF">2021-03-16T17:03:08Z</dcterms:modified>
</cp:coreProperties>
</file>